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23\"/>
    </mc:Choice>
  </mc:AlternateContent>
  <bookViews>
    <workbookView xWindow="360" yWindow="315" windowWidth="13980" windowHeight="8130"/>
  </bookViews>
  <sheets>
    <sheet name="Results" sheetId="1" r:id="rId1"/>
    <sheet name="Chart1" sheetId="4" r:id="rId2"/>
    <sheet name="Chart2" sheetId="5" r:id="rId3"/>
  </sheets>
  <definedNames>
    <definedName name="_xlnm.Print_Area" localSheetId="0">Results!$A$5:$K$19</definedName>
  </definedNames>
  <calcPr calcId="152511"/>
</workbook>
</file>

<file path=xl/calcChain.xml><?xml version="1.0" encoding="utf-8"?>
<calcChain xmlns="http://schemas.openxmlformats.org/spreadsheetml/2006/main">
  <c r="E13" i="1" l="1"/>
  <c r="E14" i="1"/>
  <c r="F14" i="1"/>
  <c r="D25" i="1"/>
  <c r="E17" i="1"/>
  <c r="E18" i="1"/>
  <c r="F18" i="1"/>
  <c r="E25" i="1"/>
  <c r="E19" i="1"/>
  <c r="F19" i="1"/>
  <c r="C27" i="1"/>
  <c r="E9" i="1"/>
  <c r="E8" i="1"/>
  <c r="D22" i="1"/>
  <c r="E21" i="1"/>
  <c r="D21" i="1"/>
  <c r="C21" i="1"/>
  <c r="C23" i="1"/>
  <c r="C22" i="1"/>
  <c r="C24" i="1"/>
  <c r="D23" i="1"/>
  <c r="D24" i="1"/>
  <c r="J14" i="1"/>
  <c r="E23" i="1"/>
  <c r="E22" i="1"/>
  <c r="E24" i="1"/>
  <c r="C29" i="1"/>
  <c r="C30" i="1"/>
  <c r="C28" i="1"/>
  <c r="C31" i="1"/>
  <c r="J19" i="1"/>
  <c r="J18" i="1"/>
  <c r="F9" i="1"/>
  <c r="C25" i="1"/>
  <c r="J9" i="1"/>
</calcChain>
</file>

<file path=xl/sharedStrings.xml><?xml version="1.0" encoding="utf-8"?>
<sst xmlns="http://schemas.openxmlformats.org/spreadsheetml/2006/main" count="44" uniqueCount="29">
  <si>
    <t>Case</t>
  </si>
  <si>
    <t>HVAC-1a</t>
  </si>
  <si>
    <t>HVAC-1b</t>
  </si>
  <si>
    <t>Cool</t>
  </si>
  <si>
    <t>Cool Fan</t>
  </si>
  <si>
    <t>Cool Tot</t>
  </si>
  <si>
    <t>% change</t>
  </si>
  <si>
    <t>---</t>
  </si>
  <si>
    <t>HVAC-2a</t>
  </si>
  <si>
    <t>HVAC-2b</t>
  </si>
  <si>
    <t>HVAC-2c</t>
  </si>
  <si>
    <t>HVAC-2d</t>
  </si>
  <si>
    <t>HVAC-2e</t>
  </si>
  <si>
    <t>Heat</t>
  </si>
  <si>
    <t>Heat Fan</t>
  </si>
  <si>
    <t>Heat Tot</t>
  </si>
  <si>
    <t>Heating tests:</t>
  </si>
  <si>
    <t>Cooling tests:</t>
  </si>
  <si>
    <t>max</t>
  </si>
  <si>
    <t>min</t>
  </si>
  <si>
    <t>Criteria</t>
  </si>
  <si>
    <t>avg</t>
  </si>
  <si>
    <t>Results</t>
  </si>
  <si>
    <t>Software Name:</t>
  </si>
  <si>
    <t>Plot Data:</t>
  </si>
  <si>
    <t>Result</t>
  </si>
  <si>
    <t>User input data fields indicated by pale yellow</t>
  </si>
  <si>
    <t>Test result fields indicated by pale green</t>
  </si>
  <si>
    <t>HVAC Test Suite Results: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</si>
</sst>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0" fillId="0" borderId="0" xfId="0" applyFill="1"/>
    <xf numFmtId="10" fontId="0" fillId="0" borderId="0" xfId="0" quotePrefix="1" applyNumberFormat="1" applyFill="1" applyAlignment="1">
      <alignment horizontal="right"/>
    </xf>
    <xf numFmtId="10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4" borderId="7" xfId="0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164" fontId="0" fillId="4" borderId="8" xfId="0" applyNumberFormat="1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5" borderId="8" xfId="0" applyFill="1" applyBorder="1" applyAlignment="1">
      <alignment horizontal="centerContinuous"/>
    </xf>
    <xf numFmtId="0" fontId="0" fillId="5" borderId="9" xfId="0" applyFill="1" applyBorder="1" applyAlignment="1">
      <alignment horizontal="centerContinuous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09655937846837"/>
          <c:y val="4.5676998368678633E-2"/>
          <c:w val="0.77913429522752498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Results!$C$23:$E$23</c:f>
              <c:numCache>
                <c:formatCode>0.00%</c:formatCode>
                <c:ptCount val="3"/>
                <c:pt idx="0">
                  <c:v>-0.17378510361817914</c:v>
                </c:pt>
                <c:pt idx="1">
                  <c:v>-0.11568725422245635</c:v>
                </c:pt>
                <c:pt idx="2">
                  <c:v>-0.16727428174604897</c:v>
                </c:pt>
              </c:numCache>
            </c:numRef>
          </c:val>
          <c:smooth val="0"/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Results!$C$22:$E$22</c:f>
              <c:numCache>
                <c:formatCode>0.00%</c:formatCode>
                <c:ptCount val="3"/>
                <c:pt idx="0">
                  <c:v>-0.21240401553333008</c:v>
                </c:pt>
                <c:pt idx="1">
                  <c:v>-0.13300000000000001</c:v>
                </c:pt>
                <c:pt idx="2">
                  <c:v>-0.29032885256393409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Results!$C$24:$E$24</c:f>
              <c:numCache>
                <c:formatCode>0.00%</c:formatCode>
                <c:ptCount val="3"/>
                <c:pt idx="0">
                  <c:v>-0.19309455957575461</c:v>
                </c:pt>
                <c:pt idx="1">
                  <c:v>-0.12434362711122818</c:v>
                </c:pt>
                <c:pt idx="2">
                  <c:v>-0.22880156715499153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39105856"/>
        <c:axId val="139106640"/>
      </c:lineChart>
      <c:lineChart>
        <c:grouping val="standard"/>
        <c:varyColors val="0"/>
        <c:ser>
          <c:idx val="4"/>
          <c:order val="3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07032"/>
        <c:axId val="139107424"/>
      </c:lineChart>
      <c:catAx>
        <c:axId val="1391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0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06640"/>
        <c:scaling>
          <c:orientation val="minMax"/>
          <c:max val="-0.08"/>
          <c:min val="-0.3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006553102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05856"/>
        <c:crosses val="autoZero"/>
        <c:crossBetween val="between"/>
        <c:majorUnit val="0.04"/>
        <c:minorUnit val="0.01"/>
      </c:valAx>
      <c:catAx>
        <c:axId val="139107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107424"/>
        <c:crossesAt val="-0.08"/>
        <c:auto val="1"/>
        <c:lblAlgn val="ctr"/>
        <c:lblOffset val="100"/>
        <c:noMultiLvlLbl val="0"/>
      </c:catAx>
      <c:valAx>
        <c:axId val="139107424"/>
        <c:scaling>
          <c:orientation val="minMax"/>
          <c:max val="-0.08"/>
          <c:min val="-0.3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9107032"/>
        <c:crosses val="max"/>
        <c:crossBetween val="between"/>
        <c:maj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956714761376249"/>
          <c:y val="0.934640522875817"/>
          <c:w val="0.65260821309655936"/>
          <c:h val="0.99346405228758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651498335183129"/>
          <c:y val="4.5676998368678633E-2"/>
          <c:w val="0.77358490566037741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Results!$C$29</c:f>
              <c:numCache>
                <c:formatCode>0.00%</c:formatCode>
                <c:ptCount val="1"/>
                <c:pt idx="0">
                  <c:v>0.80813612746057828</c:v>
                </c:pt>
              </c:numCache>
            </c:numRef>
          </c:val>
          <c:smooth val="0"/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Results!$C$28</c:f>
              <c:numCache>
                <c:formatCode>0.00%</c:formatCode>
                <c:ptCount val="1"/>
                <c:pt idx="0">
                  <c:v>0.41806749523574532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Results!$C$30</c:f>
              <c:numCache>
                <c:formatCode>0.00%</c:formatCode>
                <c:ptCount val="1"/>
                <c:pt idx="0">
                  <c:v>0.61310181134816177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39108600"/>
        <c:axId val="139108992"/>
      </c:lineChart>
      <c:lineChart>
        <c:grouping val="standard"/>
        <c:varyColors val="0"/>
        <c:ser>
          <c:idx val="4"/>
          <c:order val="3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09384"/>
        <c:axId val="139109776"/>
      </c:lineChart>
      <c:catAx>
        <c:axId val="13910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0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08992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006553102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08600"/>
        <c:crosses val="autoZero"/>
        <c:crossBetween val="between"/>
        <c:majorUnit val="0.1"/>
        <c:minorUnit val="0.01"/>
      </c:valAx>
      <c:catAx>
        <c:axId val="13910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109776"/>
        <c:crosses val="autoZero"/>
        <c:auto val="1"/>
        <c:lblAlgn val="ctr"/>
        <c:lblOffset val="100"/>
        <c:noMultiLvlLbl val="0"/>
      </c:catAx>
      <c:valAx>
        <c:axId val="139109776"/>
        <c:scaling>
          <c:orientation val="minMax"/>
          <c:max val="1"/>
          <c:min val="0.4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9109384"/>
        <c:crosses val="max"/>
        <c:crossBetween val="between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9178690344062156"/>
          <c:y val="0.934640522875817"/>
          <c:w val="0.65482796892341844"/>
          <c:h val="0.99346405228758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/>
  </sheetViews>
  <sheetFormatPr defaultRowHeight="12.75" x14ac:dyDescent="0.2"/>
  <cols>
    <col min="1" max="1" width="4.140625" customWidth="1"/>
    <col min="7" max="7" width="3.5703125" customWidth="1"/>
  </cols>
  <sheetData>
    <row r="1" spans="1:10" x14ac:dyDescent="0.2">
      <c r="A1" s="3" t="s">
        <v>28</v>
      </c>
      <c r="G1" s="16" t="s">
        <v>23</v>
      </c>
      <c r="H1" s="30"/>
      <c r="I1" s="31"/>
      <c r="J1" s="32"/>
    </row>
    <row r="3" spans="1:10" x14ac:dyDescent="0.2">
      <c r="A3" s="23" t="s">
        <v>26</v>
      </c>
      <c r="B3" s="24"/>
      <c r="C3" s="25"/>
      <c r="D3" s="24"/>
      <c r="E3" s="26"/>
    </row>
    <row r="4" spans="1:10" x14ac:dyDescent="0.2">
      <c r="A4" s="27" t="s">
        <v>27</v>
      </c>
      <c r="B4" s="28"/>
      <c r="C4" s="29"/>
      <c r="D4" s="27"/>
      <c r="E4" s="29"/>
    </row>
    <row r="5" spans="1:10" x14ac:dyDescent="0.2">
      <c r="A5" s="3" t="s">
        <v>22</v>
      </c>
    </row>
    <row r="6" spans="1:10" x14ac:dyDescent="0.2">
      <c r="A6" t="s">
        <v>17</v>
      </c>
      <c r="H6" t="s">
        <v>20</v>
      </c>
    </row>
    <row r="7" spans="1:10" x14ac:dyDescent="0.2">
      <c r="B7" t="s">
        <v>0</v>
      </c>
      <c r="C7" s="1" t="s">
        <v>3</v>
      </c>
      <c r="D7" s="1" t="s">
        <v>4</v>
      </c>
      <c r="E7" s="1" t="s">
        <v>5</v>
      </c>
      <c r="F7" s="1" t="s">
        <v>6</v>
      </c>
      <c r="G7" s="1"/>
      <c r="H7" s="1" t="s">
        <v>19</v>
      </c>
      <c r="I7" s="1" t="s">
        <v>18</v>
      </c>
    </row>
    <row r="8" spans="1:10" x14ac:dyDescent="0.2">
      <c r="B8" t="s">
        <v>1</v>
      </c>
      <c r="C8" s="17"/>
      <c r="D8" s="18"/>
      <c r="E8">
        <f>SUM(C8:D8)</f>
        <v>0</v>
      </c>
      <c r="F8" s="2" t="s">
        <v>7</v>
      </c>
      <c r="G8" s="2"/>
    </row>
    <row r="9" spans="1:10" x14ac:dyDescent="0.2">
      <c r="B9" t="s">
        <v>2</v>
      </c>
      <c r="C9" s="19"/>
      <c r="D9" s="20"/>
      <c r="E9">
        <f>SUM(C9:D9)</f>
        <v>0</v>
      </c>
      <c r="F9" s="5" t="e">
        <f>(E9-E8)/E8</f>
        <v>#DIV/0!</v>
      </c>
      <c r="G9" s="5"/>
      <c r="H9" s="5">
        <v>-0.21240401553333008</v>
      </c>
      <c r="I9" s="5">
        <v>-0.17378510361817914</v>
      </c>
      <c r="J9" s="14" t="e">
        <f>IF(F9&gt;H9,IF(F9&lt;I9,"pass","fail"),"fail")</f>
        <v>#DIV/0!</v>
      </c>
    </row>
    <row r="10" spans="1:10" x14ac:dyDescent="0.2">
      <c r="F10" s="5"/>
      <c r="G10" s="5"/>
      <c r="H10" s="5"/>
      <c r="I10" s="5"/>
      <c r="J10" s="6"/>
    </row>
    <row r="11" spans="1:10" x14ac:dyDescent="0.2">
      <c r="A11" t="s">
        <v>16</v>
      </c>
      <c r="F11" s="5"/>
      <c r="G11" s="5"/>
      <c r="H11" s="5"/>
      <c r="I11" s="5"/>
      <c r="J11" s="6"/>
    </row>
    <row r="12" spans="1:10" x14ac:dyDescent="0.2">
      <c r="B12" t="s">
        <v>0</v>
      </c>
      <c r="C12" s="1" t="s">
        <v>13</v>
      </c>
      <c r="D12" s="1" t="s">
        <v>14</v>
      </c>
      <c r="E12" s="1" t="s">
        <v>15</v>
      </c>
      <c r="F12" s="7" t="s">
        <v>6</v>
      </c>
      <c r="G12" s="7"/>
      <c r="H12" s="5"/>
      <c r="I12" s="5"/>
      <c r="J12" s="6"/>
    </row>
    <row r="13" spans="1:10" x14ac:dyDescent="0.2">
      <c r="B13" t="s">
        <v>8</v>
      </c>
      <c r="C13" s="17"/>
      <c r="D13" s="18"/>
      <c r="E13" s="4">
        <f>C13/10+D13/293</f>
        <v>0</v>
      </c>
      <c r="F13" s="8" t="s">
        <v>7</v>
      </c>
      <c r="G13" s="8"/>
      <c r="H13" s="5"/>
      <c r="I13" s="5"/>
      <c r="J13" s="6"/>
    </row>
    <row r="14" spans="1:10" x14ac:dyDescent="0.2">
      <c r="B14" t="s">
        <v>9</v>
      </c>
      <c r="C14" s="19"/>
      <c r="D14" s="20"/>
      <c r="E14" s="4">
        <f>C14/10+D14/293</f>
        <v>0</v>
      </c>
      <c r="F14" s="5" t="e">
        <f>(E14-E13)/E13</f>
        <v>#DIV/0!</v>
      </c>
      <c r="G14" s="5"/>
      <c r="H14" s="5">
        <v>-0.13300000000000001</v>
      </c>
      <c r="I14" s="5">
        <v>-0.11568725422245635</v>
      </c>
      <c r="J14" s="14" t="e">
        <f>IF(F14&gt;H14,IF(F14&lt;I14,"pass","fail"),"fail")</f>
        <v>#DIV/0!</v>
      </c>
    </row>
    <row r="15" spans="1:10" x14ac:dyDescent="0.2">
      <c r="F15" s="5"/>
      <c r="G15" s="5"/>
      <c r="H15" s="5"/>
      <c r="I15" s="5"/>
      <c r="J15" s="6"/>
    </row>
    <row r="16" spans="1:10" x14ac:dyDescent="0.2">
      <c r="B16" t="s">
        <v>0</v>
      </c>
      <c r="C16" s="1" t="s">
        <v>13</v>
      </c>
      <c r="D16" s="1" t="s">
        <v>14</v>
      </c>
      <c r="E16" s="1" t="s">
        <v>15</v>
      </c>
      <c r="F16" s="7" t="s">
        <v>6</v>
      </c>
      <c r="G16" s="7"/>
      <c r="H16" s="5"/>
      <c r="I16" s="5"/>
      <c r="J16" s="6"/>
    </row>
    <row r="17" spans="1:11" x14ac:dyDescent="0.2">
      <c r="B17" s="9" t="s">
        <v>10</v>
      </c>
      <c r="C17" s="17"/>
      <c r="D17" s="18"/>
      <c r="E17" s="9">
        <f>SUM(C17:D17)</f>
        <v>0</v>
      </c>
      <c r="F17" s="10" t="s">
        <v>7</v>
      </c>
      <c r="G17" s="10"/>
      <c r="H17" s="11"/>
      <c r="I17" s="11"/>
      <c r="J17" s="13"/>
    </row>
    <row r="18" spans="1:11" x14ac:dyDescent="0.2">
      <c r="B18" s="9" t="s">
        <v>11</v>
      </c>
      <c r="C18" s="21"/>
      <c r="D18" s="22"/>
      <c r="E18" s="12">
        <f>SUM(C18:D18)</f>
        <v>0</v>
      </c>
      <c r="F18" s="11" t="e">
        <f>(E18-E17)/E17</f>
        <v>#DIV/0!</v>
      </c>
      <c r="G18" s="11"/>
      <c r="H18" s="11">
        <v>-0.29032885256393409</v>
      </c>
      <c r="I18" s="11">
        <v>-0.16727428174604897</v>
      </c>
      <c r="J18" s="14" t="e">
        <f>IF(F18&gt;H18,IF(F18&lt;I18,"pass","fail"),"fail")</f>
        <v>#DIV/0!</v>
      </c>
    </row>
    <row r="19" spans="1:11" x14ac:dyDescent="0.2">
      <c r="B19" s="9" t="s">
        <v>12</v>
      </c>
      <c r="C19" s="19"/>
      <c r="D19" s="20"/>
      <c r="E19" s="9">
        <f>SUM(C19:D19)</f>
        <v>0</v>
      </c>
      <c r="F19" s="11" t="e">
        <f>(E19-E17)/E17</f>
        <v>#DIV/0!</v>
      </c>
      <c r="G19" s="11"/>
      <c r="H19" s="11">
        <v>0.41806749523574532</v>
      </c>
      <c r="I19" s="11">
        <v>0.80813612746057828</v>
      </c>
      <c r="J19" s="14" t="e">
        <f>IF(F19&gt;H19,IF(F19&lt;I19,"pass","fail"),"fail")</f>
        <v>#DIV/0!</v>
      </c>
    </row>
    <row r="21" spans="1:11" x14ac:dyDescent="0.2">
      <c r="A21" s="3" t="s">
        <v>24</v>
      </c>
      <c r="C21" t="str">
        <f>B9</f>
        <v>HVAC-1b</v>
      </c>
      <c r="D21" t="str">
        <f>B14</f>
        <v>HVAC-2b</v>
      </c>
      <c r="E21" t="str">
        <f>B18</f>
        <v>HVAC-2d</v>
      </c>
      <c r="G21" s="3"/>
    </row>
    <row r="22" spans="1:11" x14ac:dyDescent="0.2">
      <c r="B22" t="s">
        <v>19</v>
      </c>
      <c r="C22" s="5">
        <f>H9</f>
        <v>-0.21240401553333008</v>
      </c>
      <c r="D22" s="5">
        <f>H14</f>
        <v>-0.13300000000000001</v>
      </c>
      <c r="E22" s="5">
        <f>H18</f>
        <v>-0.29032885256393409</v>
      </c>
      <c r="I22" s="5"/>
      <c r="J22" s="5"/>
      <c r="K22" s="5"/>
    </row>
    <row r="23" spans="1:11" x14ac:dyDescent="0.2">
      <c r="B23" t="s">
        <v>18</v>
      </c>
      <c r="C23" s="5">
        <f>I9</f>
        <v>-0.17378510361817914</v>
      </c>
      <c r="D23" s="5">
        <f>I14</f>
        <v>-0.11568725422245635</v>
      </c>
      <c r="E23" s="5">
        <f>I18</f>
        <v>-0.16727428174604897</v>
      </c>
      <c r="I23" s="5"/>
      <c r="J23" s="5"/>
      <c r="K23" s="5"/>
    </row>
    <row r="24" spans="1:11" x14ac:dyDescent="0.2">
      <c r="B24" t="s">
        <v>21</v>
      </c>
      <c r="C24" s="5">
        <f>(C22+C23)/2</f>
        <v>-0.19309455957575461</v>
      </c>
      <c r="D24" s="5">
        <f>(D22+D23)/2</f>
        <v>-0.12434362711122818</v>
      </c>
      <c r="E24" s="5">
        <f>(E22+E23)/2</f>
        <v>-0.22880156715499153</v>
      </c>
      <c r="I24" s="5"/>
      <c r="J24" s="5"/>
      <c r="K24" s="5"/>
    </row>
    <row r="25" spans="1:11" x14ac:dyDescent="0.2">
      <c r="B25" t="s">
        <v>25</v>
      </c>
      <c r="C25" s="5" t="e">
        <f>F9</f>
        <v>#DIV/0!</v>
      </c>
      <c r="D25" s="5" t="e">
        <f>F14</f>
        <v>#DIV/0!</v>
      </c>
      <c r="E25" s="5" t="e">
        <f>F18</f>
        <v>#DIV/0!</v>
      </c>
      <c r="I25" s="5"/>
      <c r="J25" s="5"/>
      <c r="K25" s="5"/>
    </row>
    <row r="26" spans="1:11" x14ac:dyDescent="0.2">
      <c r="C26" s="1"/>
      <c r="D26" s="1"/>
      <c r="E26" s="1"/>
      <c r="I26" s="1"/>
      <c r="J26" s="1"/>
      <c r="K26" s="15"/>
    </row>
    <row r="27" spans="1:11" x14ac:dyDescent="0.2">
      <c r="C27" t="str">
        <f>B19</f>
        <v>HVAC-2e</v>
      </c>
    </row>
    <row r="28" spans="1:11" x14ac:dyDescent="0.2">
      <c r="B28" t="s">
        <v>19</v>
      </c>
      <c r="C28" s="5">
        <f>H19</f>
        <v>0.41806749523574532</v>
      </c>
      <c r="I28" s="5"/>
    </row>
    <row r="29" spans="1:11" x14ac:dyDescent="0.2">
      <c r="B29" t="s">
        <v>18</v>
      </c>
      <c r="C29" s="5">
        <f>I19</f>
        <v>0.80813612746057828</v>
      </c>
      <c r="I29" s="5"/>
    </row>
    <row r="30" spans="1:11" x14ac:dyDescent="0.2">
      <c r="B30" t="s">
        <v>21</v>
      </c>
      <c r="C30" s="5">
        <f>(C28+C29)/2</f>
        <v>0.61310181134816177</v>
      </c>
      <c r="I30" s="5"/>
    </row>
    <row r="31" spans="1:11" x14ac:dyDescent="0.2">
      <c r="B31" t="s">
        <v>25</v>
      </c>
      <c r="C31" s="5" t="e">
        <f>F19</f>
        <v>#DIV/0!</v>
      </c>
      <c r="I31" s="5"/>
    </row>
    <row r="32" spans="1:11" x14ac:dyDescent="0.2">
      <c r="C32" s="1"/>
      <c r="I32" s="15"/>
    </row>
  </sheetData>
  <sheetProtection password="BDDF" sheet="1" objects="1" scenarios="1"/>
  <mergeCells count="1">
    <mergeCell ref="H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Chart1</vt:lpstr>
      <vt:lpstr>Chart2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2006-01-18T21:40:10Z</cp:lastPrinted>
  <dcterms:created xsi:type="dcterms:W3CDTF">2005-12-19T10:32:36Z</dcterms:created>
  <dcterms:modified xsi:type="dcterms:W3CDTF">2017-06-27T20:12:16Z</dcterms:modified>
</cp:coreProperties>
</file>