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92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'Sheet2'!$A$1:$F$79</definedName>
  </definedNames>
  <calcPr fullCalcOnLoad="1"/>
</workbook>
</file>

<file path=xl/sharedStrings.xml><?xml version="1.0" encoding="utf-8"?>
<sst xmlns="http://schemas.openxmlformats.org/spreadsheetml/2006/main" count="132" uniqueCount="83">
  <si>
    <t>Product Approval</t>
  </si>
  <si>
    <t xml:space="preserve"> - Manufactured Bldgs - Monitoring</t>
  </si>
  <si>
    <t>Expense</t>
  </si>
  <si>
    <t xml:space="preserve"> - Travel</t>
  </si>
  <si>
    <t xml:space="preserve">      Council</t>
  </si>
  <si>
    <t xml:space="preserve">      Staff</t>
  </si>
  <si>
    <t xml:space="preserve"> - DCA Rent</t>
  </si>
  <si>
    <t xml:space="preserve"> - Telephones</t>
  </si>
  <si>
    <t xml:space="preserve"> - Internet</t>
  </si>
  <si>
    <t xml:space="preserve"> - Office Supplies</t>
  </si>
  <si>
    <t>TOTAL</t>
  </si>
  <si>
    <t>Accessibility Council</t>
  </si>
  <si>
    <t xml:space="preserve">Salaries                                   </t>
  </si>
  <si>
    <r>
      <t xml:space="preserve">OPS                                       </t>
    </r>
    <r>
      <rPr>
        <b/>
        <sz val="10"/>
        <rFont val="Arial"/>
        <family val="2"/>
      </rPr>
      <t xml:space="preserve"> </t>
    </r>
  </si>
  <si>
    <t xml:space="preserve"> - Manufactured Building Insignias</t>
  </si>
  <si>
    <t xml:space="preserve"> - Reference Books/Florida Statutes</t>
  </si>
  <si>
    <t xml:space="preserve"> - 2009 FBC Supplement/CDs</t>
  </si>
  <si>
    <t xml:space="preserve"> - Signer Services</t>
  </si>
  <si>
    <t xml:space="preserve"> - 2010 FBC Technical Assistance</t>
  </si>
  <si>
    <t xml:space="preserve"> - Cell Phones (6 wireless, 3 blackberries)</t>
  </si>
  <si>
    <t xml:space="preserve"> - WebEx - 50 lines x .07 per min  x 90 min x 12 meetings</t>
  </si>
  <si>
    <t xml:space="preserve"> - Printing</t>
  </si>
  <si>
    <t xml:space="preserve">  FY 2009-2010            Appropriation</t>
  </si>
  <si>
    <t>Operating Capital Outlay (OCO)</t>
  </si>
  <si>
    <t>Department of Health</t>
  </si>
  <si>
    <t>Risk Management Insurance</t>
  </si>
  <si>
    <t>Human Resource Services</t>
  </si>
  <si>
    <t>Florida Building Commission Budget</t>
  </si>
  <si>
    <t>Manufactured Building</t>
  </si>
  <si>
    <t>STAFF</t>
  </si>
  <si>
    <t>Florida Administrative Weekly</t>
  </si>
  <si>
    <t>3 (20%)</t>
  </si>
  <si>
    <t xml:space="preserve"> - Facilitator  (90/10)</t>
  </si>
  <si>
    <t xml:space="preserve"> - BCIS Security (30/65/5)</t>
  </si>
  <si>
    <t>2 (13%)</t>
  </si>
  <si>
    <t>10 ( 67%)</t>
  </si>
  <si>
    <t>Florida Building Code</t>
  </si>
  <si>
    <t xml:space="preserve"> - WebEx  (50/50)</t>
  </si>
  <si>
    <t xml:space="preserve"> - Convenience Fees (0/67/33)</t>
  </si>
  <si>
    <t xml:space="preserve"> - Audio Services (87/13/0)</t>
  </si>
  <si>
    <t xml:space="preserve"> - Minutes (87/13/0)</t>
  </si>
  <si>
    <t xml:space="preserve">      Commission  (87/13/0)</t>
  </si>
  <si>
    <t xml:space="preserve"> - Meeting Site Rent (87/13/0)</t>
  </si>
  <si>
    <t>TOTAL BUDGET</t>
  </si>
  <si>
    <t xml:space="preserve"> - BCIS Updates/Maint (30/65/5)</t>
  </si>
  <si>
    <t xml:space="preserve">          - Code Development</t>
  </si>
  <si>
    <t xml:space="preserve"> - Research*</t>
  </si>
  <si>
    <t xml:space="preserve">       Hurricane (67/20/13)**</t>
  </si>
  <si>
    <t xml:space="preserve">       Roofing (67/20/13)***</t>
  </si>
  <si>
    <t>****Match Stimulus Funds -adm by Energy Commission</t>
  </si>
  <si>
    <t xml:space="preserve">          - Compliance Measurement****</t>
  </si>
  <si>
    <t xml:space="preserve">          - Train-the-Trainer****</t>
  </si>
  <si>
    <t xml:space="preserve">       Energy</t>
  </si>
  <si>
    <t xml:space="preserve"> - Other</t>
  </si>
  <si>
    <t xml:space="preserve"> - Other (67/20/13)</t>
  </si>
  <si>
    <t xml:space="preserve"> - Salaries</t>
  </si>
  <si>
    <t>Overhead</t>
  </si>
  <si>
    <t>DCA Overhead</t>
  </si>
  <si>
    <t xml:space="preserve"> - DCA Overhead </t>
  </si>
  <si>
    <t xml:space="preserve"> - 7% General Revenue - $2.9M x $.07</t>
  </si>
  <si>
    <t>Subtotal</t>
  </si>
  <si>
    <t>Footnotes:</t>
  </si>
  <si>
    <t xml:space="preserve">    *Variable depends on funds collected</t>
  </si>
  <si>
    <t xml:space="preserve">  **Develop test procedures for soffits re: water intrustion</t>
  </si>
  <si>
    <t xml:space="preserve"> ***Match Oakridge National Lab - $600K adm by UF</t>
  </si>
  <si>
    <t>.25  (.025%)</t>
  </si>
  <si>
    <t xml:space="preserve"> - Facilitator  </t>
  </si>
  <si>
    <t xml:space="preserve"> - BCIS Updates/Maint </t>
  </si>
  <si>
    <t xml:space="preserve"> - BCIS Security </t>
  </si>
  <si>
    <t xml:space="preserve">       Hurricane**</t>
  </si>
  <si>
    <t xml:space="preserve">       Roofing )***</t>
  </si>
  <si>
    <t xml:space="preserve"> - Convenience Fees </t>
  </si>
  <si>
    <t xml:space="preserve"> - Other </t>
  </si>
  <si>
    <t xml:space="preserve"> - Audio Services (90/10)</t>
  </si>
  <si>
    <t xml:space="preserve"> - Minutes (90/10)</t>
  </si>
  <si>
    <t xml:space="preserve"> - WebEx  (90/10)</t>
  </si>
  <si>
    <t xml:space="preserve"> - Cell Phones (5 wireless, 2 blackberries)</t>
  </si>
  <si>
    <t xml:space="preserve">      Commission </t>
  </si>
  <si>
    <t xml:space="preserve"> - Meeting Site Rent </t>
  </si>
  <si>
    <t>FY 2008-09 Waiver Applications</t>
  </si>
  <si>
    <t>One-time BCIS Development Cost</t>
  </si>
  <si>
    <t>Total 1st Year Cost</t>
  </si>
  <si>
    <t>Total 2nd Year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</si>
</sst>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4" fontId="1" fillId="0" borderId="0" xfId="17" applyFont="1" applyAlignment="1">
      <alignment/>
    </xf>
    <xf numFmtId="0" fontId="0" fillId="0" borderId="0" xfId="0" applyAlignment="1">
      <alignment horizontal="center"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44" fontId="0" fillId="0" borderId="0" xfId="17" applyAlignment="1">
      <alignment horizontal="right"/>
    </xf>
    <xf numFmtId="44" fontId="0" fillId="0" borderId="0" xfId="0" applyNumberFormat="1" applyAlignment="1">
      <alignment wrapText="1"/>
    </xf>
    <xf numFmtId="6" fontId="0" fillId="0" borderId="0" xfId="17" applyNumberFormat="1" applyAlignment="1">
      <alignment/>
    </xf>
    <xf numFmtId="0" fontId="0" fillId="0" borderId="1" xfId="0" applyBorder="1" applyAlignment="1">
      <alignment/>
    </xf>
    <xf numFmtId="44" fontId="1" fillId="0" borderId="1" xfId="17" applyFont="1" applyBorder="1" applyAlignment="1">
      <alignment horizontal="center"/>
    </xf>
    <xf numFmtId="44" fontId="1" fillId="0" borderId="1" xfId="17" applyFont="1" applyBorder="1" applyAlignment="1">
      <alignment horizontal="right"/>
    </xf>
    <xf numFmtId="44" fontId="1" fillId="0" borderId="1" xfId="17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4" fontId="0" fillId="0" borderId="2" xfId="17" applyBorder="1" applyAlignment="1">
      <alignment/>
    </xf>
    <xf numFmtId="4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17" applyBorder="1" applyAlignment="1">
      <alignment/>
    </xf>
    <xf numFmtId="4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/>
    </xf>
    <xf numFmtId="6" fontId="0" fillId="0" borderId="1" xfId="17" applyNumberFormat="1" applyBorder="1" applyAlignment="1">
      <alignment/>
    </xf>
    <xf numFmtId="4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44" fontId="0" fillId="0" borderId="3" xfId="17" applyFont="1" applyBorder="1" applyAlignment="1">
      <alignment/>
    </xf>
    <xf numFmtId="44" fontId="0" fillId="0" borderId="3" xfId="17" applyBorder="1" applyAlignment="1">
      <alignment/>
    </xf>
    <xf numFmtId="44" fontId="0" fillId="0" borderId="3" xfId="0" applyNumberFormat="1" applyBorder="1" applyAlignment="1">
      <alignment/>
    </xf>
    <xf numFmtId="44" fontId="0" fillId="0" borderId="1" xfId="17" applyFont="1" applyBorder="1" applyAlignment="1">
      <alignment/>
    </xf>
    <xf numFmtId="0" fontId="1" fillId="0" borderId="0" xfId="0" applyFont="1" applyAlignment="1">
      <alignment horizontal="right"/>
    </xf>
    <xf numFmtId="44" fontId="0" fillId="0" borderId="0" xfId="17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44" fontId="0" fillId="0" borderId="1" xfId="17" applyFont="1" applyBorder="1" applyAlignment="1">
      <alignment horizontal="center"/>
    </xf>
    <xf numFmtId="44" fontId="1" fillId="0" borderId="0" xfId="17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528"/>
  <sheetViews>
    <sheetView workbookViewId="0" topLeftCell="A62">
      <selection activeCell="H13" sqref="H13"/>
    </sheetView>
  </sheetViews>
  <sheetFormatPr defaultColWidth="9.140625" defaultRowHeight="12.75"/>
  <cols>
    <col min="1" max="1" width="32.140625" style="0" customWidth="1"/>
    <col min="2" max="2" width="15.140625" style="0" customWidth="1"/>
    <col min="3" max="4" width="18.421875" style="0" customWidth="1"/>
    <col min="5" max="5" width="15.28125" style="0" customWidth="1"/>
    <col min="6" max="6" width="17.7109375" style="0" customWidth="1"/>
  </cols>
  <sheetData>
    <row r="3" spans="2:6" ht="25.5">
      <c r="B3" s="6" t="s">
        <v>22</v>
      </c>
      <c r="C3" s="6" t="s">
        <v>36</v>
      </c>
      <c r="D3" s="6" t="s">
        <v>0</v>
      </c>
      <c r="E3" s="6" t="s">
        <v>28</v>
      </c>
      <c r="F3" s="6" t="s">
        <v>10</v>
      </c>
    </row>
    <row r="4" spans="1:6" ht="12.75">
      <c r="A4" s="10" t="s">
        <v>29</v>
      </c>
      <c r="C4" s="11" t="s">
        <v>35</v>
      </c>
      <c r="D4" s="12" t="s">
        <v>31</v>
      </c>
      <c r="E4" s="11" t="s">
        <v>34</v>
      </c>
      <c r="F4" s="11">
        <v>15</v>
      </c>
    </row>
    <row r="5" spans="1:6" ht="12.75">
      <c r="A5" s="10"/>
      <c r="E5" s="8"/>
      <c r="F5" s="11"/>
    </row>
    <row r="6" spans="1:6" ht="13.5" thickBot="1">
      <c r="A6" s="20" t="s">
        <v>12</v>
      </c>
      <c r="B6" s="21">
        <v>952730</v>
      </c>
      <c r="C6" s="21"/>
      <c r="D6" s="22"/>
      <c r="E6" s="21"/>
      <c r="F6" s="23"/>
    </row>
    <row r="7" spans="1:7" ht="13.5" thickBot="1">
      <c r="A7" s="24" t="s">
        <v>55</v>
      </c>
      <c r="B7" s="25"/>
      <c r="C7" s="26">
        <v>638329</v>
      </c>
      <c r="D7" s="26">
        <v>190546</v>
      </c>
      <c r="E7" s="26">
        <v>123855</v>
      </c>
      <c r="F7" s="27">
        <f>SUM(C7:E7)</f>
        <v>952730</v>
      </c>
      <c r="G7" s="2"/>
    </row>
    <row r="8" spans="1:7" ht="12.75">
      <c r="A8" s="49" t="s">
        <v>60</v>
      </c>
      <c r="B8" s="16"/>
      <c r="C8" s="7">
        <f>SUM(C7)</f>
        <v>638329</v>
      </c>
      <c r="D8" s="7">
        <f>SUM(D7)</f>
        <v>190546</v>
      </c>
      <c r="E8" s="7">
        <f>SUM(E7)</f>
        <v>123855</v>
      </c>
      <c r="F8" s="9">
        <f>SUM(C8:E8)</f>
        <v>952730</v>
      </c>
      <c r="G8" s="2"/>
    </row>
    <row r="9" spans="1:7" ht="12.75">
      <c r="A9" s="28"/>
      <c r="B9" s="29"/>
      <c r="C9" s="30"/>
      <c r="D9" s="30"/>
      <c r="E9" s="30"/>
      <c r="F9" s="31"/>
      <c r="G9" s="2"/>
    </row>
    <row r="10" spans="1:6" ht="13.5" thickBot="1">
      <c r="A10" s="20" t="s">
        <v>13</v>
      </c>
      <c r="B10" s="21">
        <v>1393413</v>
      </c>
      <c r="C10" s="32"/>
      <c r="D10" s="20"/>
      <c r="E10" s="20"/>
      <c r="F10" s="20"/>
    </row>
    <row r="11" spans="1:7" ht="12.75">
      <c r="A11" t="s">
        <v>32</v>
      </c>
      <c r="C11" s="3">
        <v>97200</v>
      </c>
      <c r="D11" s="19">
        <v>10800</v>
      </c>
      <c r="E11" s="3"/>
      <c r="F11" s="3">
        <v>108000</v>
      </c>
      <c r="G11" s="4"/>
    </row>
    <row r="12" spans="1:6" ht="12.75">
      <c r="A12" t="s">
        <v>44</v>
      </c>
      <c r="C12" s="3">
        <v>45000</v>
      </c>
      <c r="D12" s="3">
        <v>97500</v>
      </c>
      <c r="E12" s="19">
        <v>7500</v>
      </c>
      <c r="F12" s="3">
        <v>150000</v>
      </c>
    </row>
    <row r="13" spans="1:6" ht="12.75">
      <c r="A13" t="s">
        <v>33</v>
      </c>
      <c r="C13" s="3">
        <v>15000</v>
      </c>
      <c r="D13" s="17">
        <v>32500</v>
      </c>
      <c r="E13" s="3">
        <v>2500</v>
      </c>
      <c r="F13" s="3">
        <v>50000</v>
      </c>
    </row>
    <row r="14" spans="1:6" ht="12.75">
      <c r="A14" t="s">
        <v>39</v>
      </c>
      <c r="C14" s="3">
        <v>15147</v>
      </c>
      <c r="D14" s="3">
        <v>2263</v>
      </c>
      <c r="E14" s="3"/>
      <c r="F14" s="3">
        <v>17410</v>
      </c>
    </row>
    <row r="15" spans="1:6" ht="12.75">
      <c r="A15" t="s">
        <v>40</v>
      </c>
      <c r="C15" s="3">
        <v>15660</v>
      </c>
      <c r="D15" s="3">
        <v>2340</v>
      </c>
      <c r="E15" s="3"/>
      <c r="F15" s="3">
        <v>18000</v>
      </c>
    </row>
    <row r="16" spans="1:6" ht="12.75">
      <c r="A16" t="s">
        <v>1</v>
      </c>
      <c r="E16" s="3">
        <v>113000</v>
      </c>
      <c r="F16" s="3">
        <v>113000</v>
      </c>
    </row>
    <row r="17" spans="1:6" ht="12.75">
      <c r="A17" t="s">
        <v>46</v>
      </c>
      <c r="E17" s="3"/>
      <c r="F17" s="3"/>
    </row>
    <row r="18" spans="1:6" ht="12.75">
      <c r="A18" t="s">
        <v>47</v>
      </c>
      <c r="C18" s="3">
        <v>134000</v>
      </c>
      <c r="D18" s="3">
        <v>40000</v>
      </c>
      <c r="E18" s="3">
        <v>26000</v>
      </c>
      <c r="F18" s="3">
        <v>200000</v>
      </c>
    </row>
    <row r="19" spans="1:6" ht="12.75">
      <c r="A19" t="s">
        <v>48</v>
      </c>
      <c r="C19" s="3">
        <v>201000</v>
      </c>
      <c r="D19" s="3">
        <v>60000</v>
      </c>
      <c r="E19" s="3">
        <v>39000</v>
      </c>
      <c r="F19" s="3">
        <v>300000</v>
      </c>
    </row>
    <row r="20" spans="1:6" ht="12.75">
      <c r="A20" t="s">
        <v>52</v>
      </c>
      <c r="C20" s="1"/>
      <c r="E20" s="1"/>
      <c r="F20" s="1"/>
    </row>
    <row r="21" spans="1:6" ht="12.75">
      <c r="A21" t="s">
        <v>45</v>
      </c>
      <c r="C21" s="3">
        <v>100000</v>
      </c>
      <c r="E21" s="3"/>
      <c r="F21" s="3">
        <v>100000</v>
      </c>
    </row>
    <row r="22" spans="1:6" ht="12.75">
      <c r="A22" t="s">
        <v>50</v>
      </c>
      <c r="C22" s="3">
        <v>200000</v>
      </c>
      <c r="E22" s="3"/>
      <c r="F22" s="3">
        <v>200000</v>
      </c>
    </row>
    <row r="23" spans="1:6" ht="12.75">
      <c r="A23" t="s">
        <v>51</v>
      </c>
      <c r="C23" s="3">
        <v>100000</v>
      </c>
      <c r="E23" s="3"/>
      <c r="F23" s="3">
        <v>100000</v>
      </c>
    </row>
    <row r="24" spans="1:6" ht="12.75">
      <c r="A24" t="s">
        <v>38</v>
      </c>
      <c r="D24" s="3">
        <v>4020</v>
      </c>
      <c r="E24" s="3">
        <v>1980</v>
      </c>
      <c r="F24" s="3">
        <v>6000</v>
      </c>
    </row>
    <row r="25" spans="1:6" ht="12.75">
      <c r="A25" t="s">
        <v>17</v>
      </c>
      <c r="C25" s="3">
        <v>2400</v>
      </c>
      <c r="E25" s="3"/>
      <c r="F25" s="3">
        <v>2400</v>
      </c>
    </row>
    <row r="26" spans="1:6" ht="12.75">
      <c r="A26" t="s">
        <v>37</v>
      </c>
      <c r="C26" s="3">
        <v>750</v>
      </c>
      <c r="D26" s="3">
        <v>750</v>
      </c>
      <c r="E26" s="3"/>
      <c r="F26" s="3">
        <v>1500</v>
      </c>
    </row>
    <row r="27" spans="1:6" ht="12.75">
      <c r="A27" t="s">
        <v>18</v>
      </c>
      <c r="C27" s="3">
        <v>10000</v>
      </c>
      <c r="E27" s="3"/>
      <c r="F27" s="3">
        <v>10000</v>
      </c>
    </row>
    <row r="28" spans="1:6" ht="13.5" thickBot="1">
      <c r="A28" s="20" t="s">
        <v>54</v>
      </c>
      <c r="B28" s="20"/>
      <c r="C28" s="33">
        <v>11459</v>
      </c>
      <c r="D28" s="33">
        <v>3421</v>
      </c>
      <c r="E28" s="33">
        <v>2223</v>
      </c>
      <c r="F28" s="33">
        <v>17103</v>
      </c>
    </row>
    <row r="29" spans="1:6" ht="12.75">
      <c r="A29" s="48" t="s">
        <v>60</v>
      </c>
      <c r="B29" s="4"/>
      <c r="C29" s="9">
        <f>SUM(C11:C28)</f>
        <v>947616</v>
      </c>
      <c r="D29" s="9">
        <f>SUM(D11:D28)</f>
        <v>253594</v>
      </c>
      <c r="E29" s="7">
        <f>SUM(E11:E28)</f>
        <v>192203</v>
      </c>
      <c r="F29" s="7">
        <f>SUM(F11:F28)</f>
        <v>1393413</v>
      </c>
    </row>
    <row r="30" ht="12.75">
      <c r="E30" s="4"/>
    </row>
    <row r="31" spans="1:6" ht="13.5" thickBot="1">
      <c r="A31" s="20" t="s">
        <v>2</v>
      </c>
      <c r="B31" s="21">
        <v>325568</v>
      </c>
      <c r="C31" s="20"/>
      <c r="D31" s="20"/>
      <c r="E31" s="20"/>
      <c r="F31" s="20"/>
    </row>
    <row r="32" ht="12.75">
      <c r="A32" t="s">
        <v>3</v>
      </c>
    </row>
    <row r="33" spans="1:6" ht="12.75">
      <c r="A33" t="s">
        <v>41</v>
      </c>
      <c r="C33" s="3">
        <v>92916</v>
      </c>
      <c r="D33" s="3">
        <v>13884</v>
      </c>
      <c r="F33" s="3">
        <v>106800</v>
      </c>
    </row>
    <row r="34" spans="1:6" ht="12.75">
      <c r="A34" t="s">
        <v>4</v>
      </c>
      <c r="C34" s="3">
        <v>22050</v>
      </c>
      <c r="F34" s="3">
        <v>22050</v>
      </c>
    </row>
    <row r="35" spans="1:6" ht="12.75">
      <c r="A35" t="s">
        <v>5</v>
      </c>
      <c r="C35" s="3">
        <v>25926</v>
      </c>
      <c r="D35" s="3">
        <v>3874</v>
      </c>
      <c r="F35" s="3">
        <v>29800</v>
      </c>
    </row>
    <row r="36" spans="1:6" ht="12.75">
      <c r="A36" t="s">
        <v>42</v>
      </c>
      <c r="C36" s="3">
        <v>19140</v>
      </c>
      <c r="D36" s="3">
        <v>2860</v>
      </c>
      <c r="F36" s="3">
        <v>22000</v>
      </c>
    </row>
    <row r="37" spans="1:6" ht="12.75">
      <c r="A37" t="s">
        <v>6</v>
      </c>
      <c r="C37" s="3">
        <v>34840</v>
      </c>
      <c r="D37" s="3">
        <v>10400</v>
      </c>
      <c r="E37" s="3">
        <v>6760</v>
      </c>
      <c r="F37" s="3">
        <v>52000</v>
      </c>
    </row>
    <row r="38" spans="1:6" ht="12.75">
      <c r="A38" t="s">
        <v>7</v>
      </c>
      <c r="C38" s="3">
        <v>1541</v>
      </c>
      <c r="D38" s="3">
        <v>460</v>
      </c>
      <c r="E38" s="3">
        <v>299</v>
      </c>
      <c r="F38" s="3">
        <v>2300</v>
      </c>
    </row>
    <row r="39" spans="1:6" ht="25.5">
      <c r="A39" s="5" t="s">
        <v>20</v>
      </c>
      <c r="C39" s="3">
        <v>2533</v>
      </c>
      <c r="D39" s="3">
        <v>756</v>
      </c>
      <c r="E39" s="3">
        <v>491</v>
      </c>
      <c r="F39" s="3">
        <v>3780</v>
      </c>
    </row>
    <row r="40" spans="1:6" ht="12.75">
      <c r="A40" t="s">
        <v>19</v>
      </c>
      <c r="C40" s="3">
        <v>3015</v>
      </c>
      <c r="D40" s="3">
        <v>900</v>
      </c>
      <c r="E40" s="3">
        <v>585</v>
      </c>
      <c r="F40" s="3">
        <v>4500</v>
      </c>
    </row>
    <row r="41" spans="1:6" ht="12.75">
      <c r="A41" t="s">
        <v>8</v>
      </c>
      <c r="C41" s="3">
        <v>3417</v>
      </c>
      <c r="D41" s="3">
        <v>1020</v>
      </c>
      <c r="E41" s="3">
        <v>663</v>
      </c>
      <c r="F41" s="3">
        <v>5100</v>
      </c>
    </row>
    <row r="42" spans="1:6" ht="12.75">
      <c r="A42" t="s">
        <v>9</v>
      </c>
      <c r="C42" s="3">
        <v>5360</v>
      </c>
      <c r="D42" s="3">
        <v>1600</v>
      </c>
      <c r="E42" s="3">
        <v>1040</v>
      </c>
      <c r="F42" s="3">
        <v>8000</v>
      </c>
    </row>
    <row r="43" spans="1:6" ht="12.75">
      <c r="A43" t="s">
        <v>15</v>
      </c>
      <c r="C43" s="3">
        <v>20100</v>
      </c>
      <c r="D43" s="3">
        <v>6000</v>
      </c>
      <c r="E43" s="3">
        <v>3900</v>
      </c>
      <c r="F43" s="3">
        <v>30000</v>
      </c>
    </row>
    <row r="44" spans="1:6" ht="12.75">
      <c r="A44" t="s">
        <v>16</v>
      </c>
      <c r="C44" s="3">
        <v>3350</v>
      </c>
      <c r="D44" s="3">
        <v>1000</v>
      </c>
      <c r="E44" s="3">
        <v>650</v>
      </c>
      <c r="F44" s="3">
        <v>5000</v>
      </c>
    </row>
    <row r="45" spans="1:6" ht="12.75">
      <c r="A45" t="s">
        <v>14</v>
      </c>
      <c r="D45" s="4"/>
      <c r="E45" s="3">
        <v>10000</v>
      </c>
      <c r="F45" s="3">
        <v>10000</v>
      </c>
    </row>
    <row r="46" spans="1:6" ht="12.75">
      <c r="A46" t="s">
        <v>21</v>
      </c>
      <c r="C46" s="3">
        <v>1340</v>
      </c>
      <c r="D46" s="3">
        <v>400</v>
      </c>
      <c r="E46" s="3">
        <v>260</v>
      </c>
      <c r="F46" s="3">
        <v>2000</v>
      </c>
    </row>
    <row r="47" spans="1:6" ht="13.5" thickBot="1">
      <c r="A47" s="20" t="s">
        <v>53</v>
      </c>
      <c r="B47" s="20"/>
      <c r="C47" s="34">
        <v>14899</v>
      </c>
      <c r="D47" s="33">
        <v>4448</v>
      </c>
      <c r="E47" s="33">
        <v>2891</v>
      </c>
      <c r="F47" s="33">
        <v>22238</v>
      </c>
    </row>
    <row r="48" spans="1:6" ht="12.75">
      <c r="A48" s="48" t="s">
        <v>60</v>
      </c>
      <c r="C48" s="9">
        <f>SUM(C33:C47)</f>
        <v>250427</v>
      </c>
      <c r="D48" s="9">
        <f>SUM(D33:D47)</f>
        <v>47602</v>
      </c>
      <c r="E48" s="7">
        <f>SUM(E33:E47)</f>
        <v>27539</v>
      </c>
      <c r="F48" s="9">
        <f>SUM(F33:F47)</f>
        <v>325568</v>
      </c>
    </row>
    <row r="49" spans="3:6" ht="12.75">
      <c r="C49" s="9"/>
      <c r="D49" s="9"/>
      <c r="E49" s="7"/>
      <c r="F49" s="9"/>
    </row>
    <row r="50" spans="1:6" ht="13.5" thickBot="1">
      <c r="A50" s="36" t="s">
        <v>56</v>
      </c>
      <c r="B50" s="20"/>
      <c r="C50" s="33"/>
      <c r="D50" s="33"/>
      <c r="E50" s="33"/>
      <c r="F50" s="33"/>
    </row>
    <row r="51" spans="1:6" ht="12.75">
      <c r="A51" t="s">
        <v>23</v>
      </c>
      <c r="B51" s="14">
        <v>1920</v>
      </c>
      <c r="C51" s="13">
        <v>1286</v>
      </c>
      <c r="D51" s="13">
        <v>384</v>
      </c>
      <c r="E51" s="13">
        <v>250</v>
      </c>
      <c r="F51" s="14">
        <v>1920</v>
      </c>
    </row>
    <row r="52" spans="1:6" ht="12.75">
      <c r="A52" t="s">
        <v>24</v>
      </c>
      <c r="B52" s="15">
        <v>282637</v>
      </c>
      <c r="C52" s="3">
        <v>282637</v>
      </c>
      <c r="F52" s="15">
        <v>282637</v>
      </c>
    </row>
    <row r="53" spans="1:6" ht="12.75">
      <c r="A53" t="s">
        <v>30</v>
      </c>
      <c r="B53" s="15">
        <v>11678</v>
      </c>
      <c r="C53" s="3">
        <v>7824</v>
      </c>
      <c r="D53" s="3">
        <v>2336</v>
      </c>
      <c r="E53" s="3">
        <v>1518</v>
      </c>
      <c r="F53" s="15">
        <v>11678</v>
      </c>
    </row>
    <row r="54" spans="1:6" ht="12.75">
      <c r="A54" t="s">
        <v>25</v>
      </c>
      <c r="B54" s="15">
        <v>31821</v>
      </c>
      <c r="C54" s="3">
        <v>21320</v>
      </c>
      <c r="D54" s="3">
        <v>6364</v>
      </c>
      <c r="E54" s="3">
        <v>4137</v>
      </c>
      <c r="F54" s="15">
        <v>31821</v>
      </c>
    </row>
    <row r="55" spans="1:6" ht="12.75">
      <c r="A55" t="s">
        <v>26</v>
      </c>
      <c r="B55" s="15">
        <v>7137</v>
      </c>
      <c r="C55" s="3">
        <v>4782</v>
      </c>
      <c r="D55" s="13">
        <v>1427</v>
      </c>
      <c r="E55" s="3">
        <v>928</v>
      </c>
      <c r="F55" s="15">
        <v>7137</v>
      </c>
    </row>
    <row r="56" spans="1:6" ht="13.5" thickBot="1">
      <c r="A56" s="47" t="s">
        <v>60</v>
      </c>
      <c r="B56" s="43">
        <v>335193</v>
      </c>
      <c r="C56" s="35">
        <f>SUM(C51:C55)</f>
        <v>317849</v>
      </c>
      <c r="D56" s="35">
        <f>SUM(D51:D55)</f>
        <v>10511</v>
      </c>
      <c r="E56" s="35">
        <f>SUM(E51:E55)</f>
        <v>6833</v>
      </c>
      <c r="F56" s="35">
        <f>SUM(F51:F55)</f>
        <v>335193</v>
      </c>
    </row>
    <row r="57" spans="1:6" ht="12.75">
      <c r="A57" s="37" t="s">
        <v>27</v>
      </c>
      <c r="B57" s="7">
        <f>SUM(B6+B10+B31+B56)</f>
        <v>3006904</v>
      </c>
      <c r="C57" s="7">
        <f>SUM(C8+C29+C48+C56)</f>
        <v>2154221</v>
      </c>
      <c r="D57" s="7">
        <f>SUM(D29+D48+D56)</f>
        <v>311707</v>
      </c>
      <c r="E57" s="7">
        <f>SUM(E8+E29+E48+E56)</f>
        <v>350430</v>
      </c>
      <c r="F57" s="9">
        <f>SUM(F8+F29+F48+F56)</f>
        <v>3006904</v>
      </c>
    </row>
    <row r="58" ht="12.75">
      <c r="B58" s="16"/>
    </row>
    <row r="59" spans="1:6" ht="13.5" thickBot="1">
      <c r="A59" s="36" t="s">
        <v>57</v>
      </c>
      <c r="B59" s="38"/>
      <c r="C59" s="20"/>
      <c r="D59" s="20"/>
      <c r="E59" s="20"/>
      <c r="F59" s="20"/>
    </row>
    <row r="60" spans="1:7" ht="12.75">
      <c r="A60" s="39" t="s">
        <v>58</v>
      </c>
      <c r="B60" s="40">
        <v>292393</v>
      </c>
      <c r="C60" s="41">
        <v>175436</v>
      </c>
      <c r="D60" s="41">
        <v>58479</v>
      </c>
      <c r="E60" s="41">
        <v>58478</v>
      </c>
      <c r="F60" s="42">
        <v>292393</v>
      </c>
      <c r="G60" s="10"/>
    </row>
    <row r="61" spans="1:6" ht="13.5" thickBot="1">
      <c r="A61" s="20" t="s">
        <v>59</v>
      </c>
      <c r="B61" s="43">
        <v>203000</v>
      </c>
      <c r="C61" s="33">
        <v>120540</v>
      </c>
      <c r="D61" s="43">
        <v>56000</v>
      </c>
      <c r="E61" s="33">
        <v>26460</v>
      </c>
      <c r="F61" s="33">
        <v>203000</v>
      </c>
    </row>
    <row r="62" spans="1:6" ht="12.75">
      <c r="A62" s="46" t="s">
        <v>60</v>
      </c>
      <c r="B62" s="45">
        <f>SUM(B60:B61)</f>
        <v>495393</v>
      </c>
      <c r="C62" s="30">
        <f>SUM(C60:C61)</f>
        <v>295976</v>
      </c>
      <c r="D62" s="45">
        <f>SUM(D60:D61)</f>
        <v>114479</v>
      </c>
      <c r="E62" s="30">
        <f>SUM(E60:E61)</f>
        <v>84938</v>
      </c>
      <c r="F62" s="30">
        <f>SUM(F60:F61)</f>
        <v>495393</v>
      </c>
    </row>
    <row r="63" spans="1:6" ht="12.75">
      <c r="A63" s="44" t="s">
        <v>43</v>
      </c>
      <c r="B63" s="7">
        <f>SUM(B57+B62)</f>
        <v>3502297</v>
      </c>
      <c r="C63" s="4">
        <f>SUM(C57+C62)</f>
        <v>2450197</v>
      </c>
      <c r="D63" s="7">
        <f>SUM(D57+D62)</f>
        <v>426186</v>
      </c>
      <c r="E63" s="7">
        <f>SUM(E57+E62)</f>
        <v>435368</v>
      </c>
      <c r="F63" s="7">
        <f>SUM(F57+F62)</f>
        <v>3502297</v>
      </c>
    </row>
    <row r="64" spans="1:6" ht="12.75">
      <c r="A64" s="44"/>
      <c r="B64" s="7"/>
      <c r="C64" s="7"/>
      <c r="D64" s="7"/>
      <c r="E64" s="7"/>
      <c r="F64" s="7"/>
    </row>
    <row r="65" spans="1:6" ht="12.75">
      <c r="A65" s="44"/>
      <c r="B65" s="7"/>
      <c r="C65" s="7"/>
      <c r="D65" s="7"/>
      <c r="E65" s="7"/>
      <c r="F65" s="7"/>
    </row>
    <row r="67" ht="12.75">
      <c r="A67" t="s">
        <v>61</v>
      </c>
    </row>
    <row r="68" ht="12.75">
      <c r="A68" s="50" t="s">
        <v>62</v>
      </c>
    </row>
    <row r="69" ht="12.75">
      <c r="A69" s="50" t="s">
        <v>63</v>
      </c>
    </row>
    <row r="70" ht="12.75">
      <c r="A70" s="50" t="s">
        <v>64</v>
      </c>
    </row>
    <row r="71" ht="12.75">
      <c r="A71" s="50" t="s">
        <v>49</v>
      </c>
    </row>
    <row r="72" spans="2:6" ht="12.75">
      <c r="B72" s="3"/>
      <c r="C72" s="18"/>
      <c r="D72" s="3"/>
      <c r="E72" s="3"/>
      <c r="F72" s="3"/>
    </row>
    <row r="65528" ht="12.75">
      <c r="B65528" s="4">
        <f>SUM(B63:B65527)</f>
        <v>3502297</v>
      </c>
    </row>
  </sheetData>
  <printOptions/>
  <pageMargins left="0.75" right="0.75" top="1" bottom="1" header="0.5" footer="0.5"/>
  <pageSetup horizontalDpi="1200" verticalDpi="1200" orientation="landscape" r:id="rId1"/>
  <headerFooter alignWithMargins="0">
    <oddHeader>&amp;C&amp;"Arial,Bold"Florida Building Commission
Product Approval
Fiscal Year 2009-2010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65532"/>
  <sheetViews>
    <sheetView tabSelected="1" workbookViewId="0" topLeftCell="A35">
      <selection activeCell="F31" sqref="F31"/>
    </sheetView>
  </sheetViews>
  <sheetFormatPr defaultColWidth="9.140625" defaultRowHeight="12.75"/>
  <cols>
    <col min="1" max="1" width="32.140625" style="0" customWidth="1"/>
    <col min="2" max="2" width="15.140625" style="0" customWidth="1"/>
    <col min="3" max="4" width="18.421875" style="0" customWidth="1"/>
    <col min="5" max="5" width="12.28125" style="0" customWidth="1"/>
  </cols>
  <sheetData>
    <row r="2" spans="1:4" ht="12.75">
      <c r="A2" s="10" t="s">
        <v>79</v>
      </c>
      <c r="D2" s="11">
        <v>67</v>
      </c>
    </row>
    <row r="4" spans="2:5" ht="25.5">
      <c r="B4" s="6" t="s">
        <v>22</v>
      </c>
      <c r="C4" s="6" t="s">
        <v>36</v>
      </c>
      <c r="D4" s="6" t="s">
        <v>11</v>
      </c>
      <c r="E4" s="6"/>
    </row>
    <row r="5" spans="1:5" ht="12.75">
      <c r="A5" s="10" t="s">
        <v>29</v>
      </c>
      <c r="C5" s="11" t="s">
        <v>35</v>
      </c>
      <c r="D5" s="11" t="s">
        <v>65</v>
      </c>
      <c r="E5" s="8"/>
    </row>
    <row r="6" ht="12.75">
      <c r="A6" s="10"/>
    </row>
    <row r="7" spans="1:4" ht="13.5" thickBot="1">
      <c r="A7" s="20" t="s">
        <v>12</v>
      </c>
      <c r="B7" s="21">
        <v>952730</v>
      </c>
      <c r="C7" s="21"/>
      <c r="D7" s="20"/>
    </row>
    <row r="8" spans="1:5" ht="13.5" thickBot="1">
      <c r="A8" s="24" t="s">
        <v>55</v>
      </c>
      <c r="B8" s="25"/>
      <c r="C8" s="26">
        <v>638329</v>
      </c>
      <c r="D8" s="52">
        <v>15958</v>
      </c>
      <c r="E8" s="51"/>
    </row>
    <row r="9" spans="1:4" ht="12.75">
      <c r="A9" s="49" t="s">
        <v>60</v>
      </c>
      <c r="B9" s="16"/>
      <c r="C9" s="7">
        <f>SUM(C8)</f>
        <v>638329</v>
      </c>
      <c r="D9" s="53">
        <f>SUM(D8)</f>
        <v>15958</v>
      </c>
    </row>
    <row r="10" spans="1:3" ht="12.75">
      <c r="A10" s="28"/>
      <c r="B10" s="29"/>
      <c r="C10" s="30"/>
    </row>
    <row r="11" spans="1:4" ht="13.5" thickBot="1">
      <c r="A11" s="20" t="s">
        <v>13</v>
      </c>
      <c r="B11" s="21">
        <v>1393413</v>
      </c>
      <c r="C11" s="32"/>
      <c r="D11" s="20"/>
    </row>
    <row r="12" spans="1:3" ht="12.75">
      <c r="A12" t="s">
        <v>66</v>
      </c>
      <c r="C12" s="3">
        <v>97200</v>
      </c>
    </row>
    <row r="13" spans="1:4" ht="12.75">
      <c r="A13" t="s">
        <v>67</v>
      </c>
      <c r="C13" s="3">
        <v>45000</v>
      </c>
      <c r="D13" s="3">
        <v>1125</v>
      </c>
    </row>
    <row r="14" spans="1:4" ht="12.75">
      <c r="A14" t="s">
        <v>68</v>
      </c>
      <c r="C14" s="3">
        <v>15000</v>
      </c>
      <c r="D14" s="3"/>
    </row>
    <row r="15" spans="1:4" ht="12.75">
      <c r="A15" t="s">
        <v>73</v>
      </c>
      <c r="C15" s="3">
        <v>15147</v>
      </c>
      <c r="D15" s="3">
        <v>1515</v>
      </c>
    </row>
    <row r="16" spans="1:4" ht="12.75">
      <c r="A16" t="s">
        <v>74</v>
      </c>
      <c r="C16" s="3">
        <v>15660</v>
      </c>
      <c r="D16" s="3">
        <v>1566</v>
      </c>
    </row>
    <row r="17" ht="12.75">
      <c r="A17" t="s">
        <v>1</v>
      </c>
    </row>
    <row r="18" ht="12.75">
      <c r="A18" t="s">
        <v>46</v>
      </c>
    </row>
    <row r="19" spans="1:3" ht="12.75">
      <c r="A19" t="s">
        <v>69</v>
      </c>
      <c r="C19" s="3">
        <v>134000</v>
      </c>
    </row>
    <row r="20" spans="1:3" ht="12.75">
      <c r="A20" t="s">
        <v>70</v>
      </c>
      <c r="C20" s="3">
        <v>201000</v>
      </c>
    </row>
    <row r="21" spans="1:3" ht="12.75">
      <c r="A21" t="s">
        <v>52</v>
      </c>
      <c r="C21" s="1"/>
    </row>
    <row r="22" spans="1:3" ht="12.75">
      <c r="A22" t="s">
        <v>45</v>
      </c>
      <c r="C22" s="3">
        <v>100000</v>
      </c>
    </row>
    <row r="23" spans="1:3" ht="12.75">
      <c r="A23" t="s">
        <v>50</v>
      </c>
      <c r="C23" s="3">
        <v>200000</v>
      </c>
    </row>
    <row r="24" spans="1:3" ht="12.75">
      <c r="A24" t="s">
        <v>51</v>
      </c>
      <c r="C24" s="3">
        <v>100000</v>
      </c>
    </row>
    <row r="25" ht="12.75">
      <c r="A25" t="s">
        <v>71</v>
      </c>
    </row>
    <row r="26" spans="1:4" ht="12.75">
      <c r="A26" t="s">
        <v>17</v>
      </c>
      <c r="C26" s="3">
        <v>2400</v>
      </c>
      <c r="D26" s="3">
        <v>2400</v>
      </c>
    </row>
    <row r="27" spans="1:4" ht="12.75">
      <c r="A27" t="s">
        <v>75</v>
      </c>
      <c r="C27" s="3">
        <v>750</v>
      </c>
      <c r="D27" s="3">
        <v>75</v>
      </c>
    </row>
    <row r="28" spans="1:3" ht="12.75">
      <c r="A28" t="s">
        <v>18</v>
      </c>
      <c r="C28" s="3">
        <v>10000</v>
      </c>
    </row>
    <row r="29" spans="1:4" ht="13.5" thickBot="1">
      <c r="A29" s="20" t="s">
        <v>72</v>
      </c>
      <c r="B29" s="20"/>
      <c r="C29" s="33">
        <v>11459</v>
      </c>
      <c r="D29" s="33">
        <v>289</v>
      </c>
    </row>
    <row r="30" spans="1:4" ht="12.75">
      <c r="A30" s="48" t="s">
        <v>60</v>
      </c>
      <c r="B30" s="4"/>
      <c r="C30" s="9">
        <f>SUM(C12:C29)</f>
        <v>947616</v>
      </c>
      <c r="D30" s="7">
        <f>SUM(D12:D29)</f>
        <v>6970</v>
      </c>
    </row>
    <row r="31" spans="1:4" ht="12.75">
      <c r="A31" s="48"/>
      <c r="B31" s="4"/>
      <c r="C31" s="9"/>
      <c r="D31" s="7"/>
    </row>
    <row r="33" spans="1:4" ht="13.5" thickBot="1">
      <c r="A33" s="20" t="s">
        <v>2</v>
      </c>
      <c r="B33" s="21">
        <v>325568</v>
      </c>
      <c r="C33" s="20"/>
      <c r="D33" s="20"/>
    </row>
    <row r="34" ht="12.75">
      <c r="A34" t="s">
        <v>3</v>
      </c>
    </row>
    <row r="35" spans="1:3" ht="12.75">
      <c r="A35" t="s">
        <v>77</v>
      </c>
      <c r="C35" s="3">
        <v>99966</v>
      </c>
    </row>
    <row r="36" spans="1:4" ht="12.75">
      <c r="A36" t="s">
        <v>4</v>
      </c>
      <c r="C36" s="3">
        <v>15000</v>
      </c>
      <c r="D36" s="3">
        <v>15000</v>
      </c>
    </row>
    <row r="37" spans="1:4" ht="12.75">
      <c r="A37" t="s">
        <v>5</v>
      </c>
      <c r="C37" s="3">
        <v>25926</v>
      </c>
      <c r="D37" s="3">
        <v>3000</v>
      </c>
    </row>
    <row r="38" spans="1:4" ht="12.75">
      <c r="A38" t="s">
        <v>78</v>
      </c>
      <c r="C38" s="3">
        <v>19140</v>
      </c>
      <c r="D38" s="3">
        <v>3000</v>
      </c>
    </row>
    <row r="39" spans="1:4" ht="12.75">
      <c r="A39" t="s">
        <v>6</v>
      </c>
      <c r="C39" s="3">
        <v>34840</v>
      </c>
      <c r="D39" s="3">
        <v>871</v>
      </c>
    </row>
    <row r="40" spans="1:4" ht="12.75">
      <c r="A40" t="s">
        <v>7</v>
      </c>
      <c r="C40" s="3">
        <v>1541</v>
      </c>
      <c r="D40" s="3">
        <v>39</v>
      </c>
    </row>
    <row r="41" spans="1:4" ht="25.5">
      <c r="A41" s="5" t="s">
        <v>20</v>
      </c>
      <c r="C41" s="3">
        <v>2533</v>
      </c>
      <c r="D41" s="3">
        <v>253</v>
      </c>
    </row>
    <row r="42" spans="1:3" ht="12.75">
      <c r="A42" t="s">
        <v>76</v>
      </c>
      <c r="C42" s="3">
        <v>3015</v>
      </c>
    </row>
    <row r="43" spans="1:4" ht="12.75">
      <c r="A43" t="s">
        <v>8</v>
      </c>
      <c r="C43" s="3">
        <v>3417</v>
      </c>
      <c r="D43" s="3">
        <v>85</v>
      </c>
    </row>
    <row r="44" spans="1:4" ht="12.75">
      <c r="A44" t="s">
        <v>9</v>
      </c>
      <c r="C44" s="3">
        <v>5360</v>
      </c>
      <c r="D44" s="3">
        <v>134</v>
      </c>
    </row>
    <row r="45" spans="1:3" ht="12.75">
      <c r="A45" t="s">
        <v>15</v>
      </c>
      <c r="C45" s="3">
        <v>20100</v>
      </c>
    </row>
    <row r="46" spans="1:4" ht="12.75">
      <c r="A46" t="s">
        <v>16</v>
      </c>
      <c r="C46" s="3">
        <v>3350</v>
      </c>
      <c r="D46" s="3">
        <v>84</v>
      </c>
    </row>
    <row r="47" ht="12.75">
      <c r="A47" t="s">
        <v>14</v>
      </c>
    </row>
    <row r="48" spans="1:3" ht="12.75">
      <c r="A48" t="s">
        <v>21</v>
      </c>
      <c r="C48" s="3">
        <v>1340</v>
      </c>
    </row>
    <row r="49" spans="1:4" ht="13.5" thickBot="1">
      <c r="A49" s="20" t="s">
        <v>53</v>
      </c>
      <c r="B49" s="20"/>
      <c r="C49" s="34">
        <v>14899</v>
      </c>
      <c r="D49" s="33">
        <v>372</v>
      </c>
    </row>
    <row r="50" spans="1:4" ht="12.75">
      <c r="A50" s="48" t="s">
        <v>60</v>
      </c>
      <c r="C50" s="9">
        <f>SUM(C35:C49)</f>
        <v>250427</v>
      </c>
      <c r="D50" s="7">
        <f>SUM(D35:D49)</f>
        <v>22838</v>
      </c>
    </row>
    <row r="51" ht="12.75">
      <c r="C51" s="9"/>
    </row>
    <row r="52" spans="1:4" ht="13.5" thickBot="1">
      <c r="A52" s="36" t="s">
        <v>56</v>
      </c>
      <c r="B52" s="20"/>
      <c r="C52" s="33"/>
      <c r="D52" s="20"/>
    </row>
    <row r="53" spans="1:3" ht="12.75">
      <c r="A53" t="s">
        <v>23</v>
      </c>
      <c r="B53" s="14">
        <v>1920</v>
      </c>
      <c r="C53" s="13">
        <v>1286</v>
      </c>
    </row>
    <row r="54" spans="1:3" ht="12.75">
      <c r="A54" t="s">
        <v>24</v>
      </c>
      <c r="B54" s="15">
        <v>282637</v>
      </c>
      <c r="C54" s="3">
        <v>282637</v>
      </c>
    </row>
    <row r="55" spans="1:4" ht="12.75">
      <c r="A55" t="s">
        <v>30</v>
      </c>
      <c r="B55" s="15">
        <v>11678</v>
      </c>
      <c r="C55" s="3">
        <v>7824</v>
      </c>
      <c r="D55" s="15">
        <v>196</v>
      </c>
    </row>
    <row r="56" spans="1:4" ht="12.75">
      <c r="A56" t="s">
        <v>25</v>
      </c>
      <c r="B56" s="15">
        <v>31821</v>
      </c>
      <c r="C56" s="3">
        <v>21320</v>
      </c>
      <c r="D56" s="15">
        <v>533</v>
      </c>
    </row>
    <row r="57" spans="1:4" ht="12.75">
      <c r="A57" t="s">
        <v>26</v>
      </c>
      <c r="B57" s="15">
        <v>7137</v>
      </c>
      <c r="C57" s="3">
        <v>4782</v>
      </c>
      <c r="D57" s="15">
        <v>120</v>
      </c>
    </row>
    <row r="58" spans="1:4" ht="13.5" thickBot="1">
      <c r="A58" s="47" t="s">
        <v>60</v>
      </c>
      <c r="B58" s="43">
        <v>335193</v>
      </c>
      <c r="C58" s="35">
        <f>SUM(C53:C57)</f>
        <v>317849</v>
      </c>
      <c r="D58" s="20"/>
    </row>
    <row r="59" spans="1:4" ht="12.75">
      <c r="A59" s="37" t="s">
        <v>27</v>
      </c>
      <c r="B59" s="7">
        <f>SUM(B7+B11+B33+B58)</f>
        <v>3006904</v>
      </c>
      <c r="C59" s="7">
        <f>SUM(C9+C30+C50+C58)</f>
        <v>2154221</v>
      </c>
      <c r="D59" s="7">
        <f>SUM(D53:D58)</f>
        <v>849</v>
      </c>
    </row>
    <row r="60" ht="12.75">
      <c r="B60" s="16"/>
    </row>
    <row r="61" spans="1:4" ht="13.5" thickBot="1">
      <c r="A61" s="36" t="s">
        <v>57</v>
      </c>
      <c r="B61" s="38"/>
      <c r="C61" s="20"/>
      <c r="D61" s="20"/>
    </row>
    <row r="62" spans="1:4" ht="12.75">
      <c r="A62" s="39" t="s">
        <v>58</v>
      </c>
      <c r="B62" s="40">
        <v>292393</v>
      </c>
      <c r="C62" s="41">
        <v>175436</v>
      </c>
      <c r="D62" s="30">
        <v>4386</v>
      </c>
    </row>
    <row r="63" spans="1:4" ht="13.5" thickBot="1">
      <c r="A63" s="20" t="s">
        <v>59</v>
      </c>
      <c r="B63" s="43">
        <v>203000</v>
      </c>
      <c r="C63" s="33">
        <v>120540</v>
      </c>
      <c r="D63" s="33"/>
    </row>
    <row r="64" spans="1:4" ht="12.75">
      <c r="A64" s="46" t="s">
        <v>60</v>
      </c>
      <c r="B64" s="45">
        <f>SUM(B62:B63)</f>
        <v>495393</v>
      </c>
      <c r="C64" s="30">
        <f>SUM(C62:C63)</f>
        <v>295976</v>
      </c>
      <c r="D64" s="9">
        <f>SUM(D62:D63)</f>
        <v>4386</v>
      </c>
    </row>
    <row r="65" spans="1:4" ht="12.75">
      <c r="A65" s="44" t="s">
        <v>43</v>
      </c>
      <c r="B65" s="7">
        <f>SUM(B59+B64)</f>
        <v>3502297</v>
      </c>
      <c r="C65" s="9">
        <f>SUM(C59+C64)</f>
        <v>2450197</v>
      </c>
      <c r="D65" s="9">
        <f>SUM(D64+D59+D50+D30+D9)</f>
        <v>51001</v>
      </c>
    </row>
    <row r="66" spans="1:3" ht="12.75">
      <c r="A66" s="44"/>
      <c r="B66" s="7"/>
      <c r="C66" s="7"/>
    </row>
    <row r="67" spans="1:4" ht="12.75">
      <c r="A67" s="54" t="s">
        <v>80</v>
      </c>
      <c r="B67" s="7"/>
      <c r="C67" s="7"/>
      <c r="D67" s="3">
        <v>25000</v>
      </c>
    </row>
    <row r="68" spans="1:4" ht="12.75">
      <c r="A68" s="54" t="s">
        <v>81</v>
      </c>
      <c r="B68" s="7"/>
      <c r="C68" s="7"/>
      <c r="D68" s="7">
        <v>76001</v>
      </c>
    </row>
    <row r="69" spans="1:4" ht="12.75">
      <c r="A69" s="54" t="s">
        <v>82</v>
      </c>
      <c r="B69" s="7"/>
      <c r="C69" s="7"/>
      <c r="D69" s="7">
        <v>51001</v>
      </c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spans="2:3" ht="12.75">
      <c r="B76" s="3"/>
      <c r="C76" s="18"/>
    </row>
    <row r="65532" ht="12.75">
      <c r="B65532" s="4">
        <f>SUM(B65:B65531)</f>
        <v>3502297</v>
      </c>
    </row>
  </sheetData>
  <printOptions/>
  <pageMargins left="0.75" right="0.75" top="1" bottom="1" header="0.5" footer="0.5"/>
  <pageSetup horizontalDpi="1200" verticalDpi="1200" orientation="landscape" r:id="rId1"/>
  <headerFooter alignWithMargins="0">
    <oddHeader>&amp;CFlorida Building Code
Florida Accessibility Council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IlaJ</dc:creator>
  <cp:keywords/>
  <dc:description/>
  <cp:lastModifiedBy>Administrator</cp:lastModifiedBy>
  <cp:lastPrinted>2009-11-03T15:11:25Z</cp:lastPrinted>
  <dcterms:created xsi:type="dcterms:W3CDTF">2009-09-01T15:21:13Z</dcterms:created>
  <dcterms:modified xsi:type="dcterms:W3CDTF">2009-11-13T20:10:32Z</dcterms:modified>
  <cp:category/>
  <cp:version/>
  <cp:contentType/>
  <cp:contentStatus/>
</cp:coreProperties>
</file>